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zb\USR\Dept\Control\Accounting\Pilar III\2025\2 T 2025\"/>
    </mc:Choice>
  </mc:AlternateContent>
  <xr:revisionPtr revIDLastSave="0" documentId="13_ncr:1_{41A17D60-C83B-4AEF-92CC-1E583EB097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definedNames>
    <definedName name="_Order1" hidden="1">255</definedName>
    <definedName name="_Order2" hidden="1">0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_xlnm.Print_Area" localSheetId="2">'MR1'!#REF!</definedName>
    <definedName name="_xlnm.Print_Area" localSheetId="1">'OV1'!$A$29:$C$49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localSheetId="3" hidden="1">#REF!</definedName>
    <definedName name="BLPH1" hidden="1">#REF!</definedName>
    <definedName name="BLPH2" localSheetId="3" hidden="1">#REF!</definedName>
    <definedName name="BLPH2" hidden="1">#REF!</definedName>
    <definedName name="BLPH3001" localSheetId="3" hidden="1">#REF!</definedName>
    <definedName name="BLPH3001" hidden="1">#REF!</definedName>
    <definedName name="BLPH3004" localSheetId="3" hidden="1">#REF!</definedName>
    <definedName name="BLPH3004" hidden="1">#REF!</definedName>
    <definedName name="BLPH3005" localSheetId="3" hidden="1">#REF!</definedName>
    <definedName name="BLPH3005" hidden="1">#REF!</definedName>
    <definedName name="BLPH3006" localSheetId="3" hidden="1">#REF!</definedName>
    <definedName name="BLPH3006" hidden="1">#REF!</definedName>
    <definedName name="BLPH3007" localSheetId="3" hidden="1">#REF!</definedName>
    <definedName name="BLPH3007" hidden="1">#REF!</definedName>
    <definedName name="BLPH3008" localSheetId="3" hidden="1">#REF!</definedName>
    <definedName name="BLPH3008" hidden="1">#REF!</definedName>
    <definedName name="BLPH3011" localSheetId="3" hidden="1">#REF!</definedName>
    <definedName name="BLPH3011" hidden="1">#REF!</definedName>
    <definedName name="BLPH3012" localSheetId="3" hidden="1">#REF!</definedName>
    <definedName name="BLPH3012" hidden="1">#REF!</definedName>
    <definedName name="BLPH3013" localSheetId="3" hidden="1">#REF!</definedName>
    <definedName name="BLPH3013" hidden="1">#REF!</definedName>
    <definedName name="BLPH3014" localSheetId="3" hidden="1">#REF!</definedName>
    <definedName name="BLPH3014" hidden="1">#REF!</definedName>
    <definedName name="BLPH3015" localSheetId="3" hidden="1">#REF!</definedName>
    <definedName name="BLPH3015" hidden="1">#REF!</definedName>
    <definedName name="BLPH3016" localSheetId="3" hidden="1">#REF!</definedName>
    <definedName name="BLPH3016" hidden="1">#REF!</definedName>
    <definedName name="BLPH3017" localSheetId="3" hidden="1">#REF!</definedName>
    <definedName name="BLPH3017" hidden="1">#REF!</definedName>
    <definedName name="BLPH3018" localSheetId="3" hidden="1">#REF!</definedName>
    <definedName name="BLPH3018" hidden="1">#REF!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F12" i="4"/>
  <c r="F16" i="4" s="1"/>
  <c r="E12" i="4" l="1"/>
  <c r="G14" i="4"/>
  <c r="G15" i="4"/>
  <c r="G13" i="4"/>
  <c r="E16" i="4"/>
  <c r="D12" i="4"/>
  <c r="D16" i="4" s="1"/>
  <c r="G11" i="4" l="1"/>
  <c r="G12" i="4"/>
  <c r="G16" i="4" s="1"/>
</calcChain>
</file>

<file path=xl/sharedStrings.xml><?xml version="1.0" encoding="utf-8"?>
<sst xmlns="http://schemas.openxmlformats.org/spreadsheetml/2006/main" count="134" uniqueCount="107">
  <si>
    <t>a</t>
  </si>
  <si>
    <t>1a</t>
  </si>
  <si>
    <t>1b</t>
  </si>
  <si>
    <t>1c</t>
  </si>
  <si>
    <t>1d</t>
  </si>
  <si>
    <t>Taxas de juros</t>
  </si>
  <si>
    <t>b</t>
  </si>
  <si>
    <t>c</t>
  </si>
  <si>
    <t>RWA</t>
  </si>
  <si>
    <t>7a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</si>
  <si>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</si>
  <si>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</si>
  <si>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</si>
  <si>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</si>
  <si>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</si>
  <si>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</si>
  <si>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</si>
  <si>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</si>
  <si>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</si>
  <si>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</si>
  <si>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</si>
  <si>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</si>
  <si>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</si>
  <si>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</si>
  <si>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</si>
  <si>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</si>
  <si>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</si>
  <si>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</si>
  <si>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</si>
  <si>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</si>
  <si>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</si>
  <si>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</si>
  <si>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</si>
  <si>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</si>
  <si>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</si>
  <si>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</si>
  <si>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</si>
  <si>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</si>
  <si>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</si>
  <si>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</si>
  <si>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</si>
  <si>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</si>
  <si>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</si>
  <si>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</si>
  <si>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</si>
  <si>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</si>
  <si>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</si>
  <si>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</si>
  <si>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</si>
  <si>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</si>
  <si>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</si>
  <si>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</si>
  <si>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</si>
  <si>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</si>
  <si>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</si>
  <si>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</si>
  <si>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</si>
  <si>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</si>
  <si>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</si>
  <si>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</si>
  <si>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</si>
  <si>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</si>
  <si>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</si>
  <si>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</si>
  <si>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</si>
  <si>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</si>
  <si>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</si>
  <si>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</si>
  <si>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</si>
  <si>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</si>
  <si>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</si>
  <si>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NA</t>
  </si>
  <si>
    <t>Total (1+6+12+13+14+16+25+20+24)</t>
  </si>
  <si>
    <t>Dec-24</t>
  </si>
  <si>
    <t>Sep-24</t>
  </si>
  <si>
    <t>Jun-24</t>
  </si>
  <si>
    <t>RWADRC</t>
  </si>
  <si>
    <t>RWACVA</t>
  </si>
  <si>
    <t>Total (1)</t>
  </si>
  <si>
    <t>Mar-25</t>
  </si>
  <si>
    <t>Jun-25</t>
  </si>
  <si>
    <t>g</t>
  </si>
  <si>
    <t>Jun 2025</t>
  </si>
  <si>
    <t>2a</t>
  </si>
  <si>
    <t>2b</t>
  </si>
  <si>
    <t>Total (1+2+3)</t>
  </si>
  <si>
    <t xml:space="preserve">
R$ mil</t>
  </si>
  <si>
    <r>
      <rPr>
        <sz val="8"/>
        <color rgb="FF4D4E53"/>
        <rFont val="Arial"/>
        <family val="2"/>
      </rPr>
      <t>a</t>
    </r>
    <r>
      <rPr>
        <b/>
        <sz val="9"/>
        <color rgb="FF4D4E53"/>
        <rFont val="Arial"/>
        <family val="2"/>
      </rPr>
      <t xml:space="preserve">
Total</t>
    </r>
  </si>
  <si>
    <t>Provisions, Advances and Deferred Income</t>
  </si>
  <si>
    <t>(R$ thousand)</t>
  </si>
  <si>
    <t>Exposures classified as problematic assets</t>
  </si>
  <si>
    <t>Exposures not classified as problematic assets</t>
  </si>
  <si>
    <t>Debt Securities</t>
  </si>
  <si>
    <t>of which: national sovereign securities</t>
  </si>
  <si>
    <t>of which: other securities</t>
  </si>
  <si>
    <t>Off-balance sheet transactions</t>
  </si>
  <si>
    <t>Gross Value:</t>
  </si>
  <si>
    <t>Net Value (a + b - c)
(a+b-c)</t>
  </si>
  <si>
    <t>Credit Portfolio</t>
  </si>
  <si>
    <t>Credit Quality of Exposures (CR1)</t>
  </si>
  <si>
    <t>Changes in the Stock of Non-Performing Operations (CR2)</t>
  </si>
  <si>
    <t>Value of non-performing operations at the end of the previous period</t>
  </si>
  <si>
    <t>Value of operations newly classified as non-performing during the current period</t>
  </si>
  <si>
    <t>Value of operations reclassified as performing</t>
  </si>
  <si>
    <t>Value of write-offs due to losses</t>
  </si>
  <si>
    <t>Other adjustments</t>
  </si>
  <si>
    <t>Value of non-performing operations at the end of the current period (1+2+3+4+5)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</si>
</sst>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b/>
      <sz val="9"/>
      <color rgb="FF4D4E53"/>
      <name val="Arial"/>
      <family val="2"/>
    </font>
    <font>
      <sz val="8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Arial"/>
      <family val="2"/>
    </font>
    <font>
      <b/>
      <sz val="8"/>
      <color rgb="FF4D4E53"/>
      <name val="Bradesco Sans"/>
    </font>
    <font>
      <b/>
      <sz val="8"/>
      <color rgb="FF00539F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/>
      <bottom/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1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4" xfId="25" applyFont="1" applyFill="1" applyBorder="1" applyAlignment="1">
      <alignment horizontal="center" vertical="center" wrapText="1"/>
    </xf>
    <xf numFmtId="168" fontId="2" fillId="0" borderId="11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6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9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9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9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9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9" xfId="2" applyNumberFormat="1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9" xfId="25" applyFont="1" applyBorder="1" applyAlignment="1">
      <alignment vertical="center"/>
    </xf>
    <xf numFmtId="168" fontId="0" fillId="0" borderId="13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0" fontId="23" fillId="0" borderId="7" xfId="0" applyNumberFormat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15" fillId="2" borderId="3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7" xfId="0" applyFont="1" applyFill="1" applyBorder="1" applyAlignment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18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3" fillId="0" borderId="19" xfId="0" applyFont="1" applyBorder="1" applyAlignment="1">
      <alignment vertical="center"/>
    </xf>
    <xf numFmtId="0" fontId="41" fillId="0" borderId="19" xfId="0" applyFont="1" applyBorder="1"/>
    <xf numFmtId="0" fontId="22" fillId="0" borderId="19" xfId="38" applyBorder="1" applyAlignment="1" applyProtection="1">
      <alignment horizontal="right" vertical="center"/>
    </xf>
    <xf numFmtId="0" fontId="22" fillId="0" borderId="0" xfId="38" applyBorder="1" applyAlignment="1" applyProtection="1">
      <alignment horizontal="right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70" fontId="41" fillId="3" borderId="0" xfId="0" applyNumberFormat="1" applyFont="1" applyFill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44" fillId="3" borderId="0" xfId="0" applyFont="1" applyFill="1" applyAlignment="1">
      <alignment horizontal="center" vertical="top" wrapText="1"/>
    </xf>
    <xf numFmtId="0" fontId="40" fillId="0" borderId="0" xfId="0" applyFont="1" applyAlignment="1">
      <alignment vertical="top"/>
    </xf>
    <xf numFmtId="49" fontId="43" fillId="0" borderId="0" xfId="0" applyNumberFormat="1" applyFont="1" applyAlignment="1">
      <alignment horizontal="center" vertical="top" wrapText="1"/>
    </xf>
    <xf numFmtId="49" fontId="43" fillId="0" borderId="0" xfId="0" applyNumberFormat="1" applyFont="1" applyAlignment="1">
      <alignment horizontal="center" vertical="top" wrapText="1"/>
    </xf>
    <xf numFmtId="170" fontId="39" fillId="3" borderId="0" xfId="0" applyNumberFormat="1" applyFont="1" applyFill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170" fontId="41" fillId="3" borderId="0" xfId="0" quotePrefix="1" applyNumberFormat="1" applyFont="1" applyFill="1" applyAlignment="1">
      <alignment horizontal="center" vertical="center" wrapText="1"/>
    </xf>
    <xf numFmtId="170" fontId="46" fillId="0" borderId="0" xfId="0" applyNumberFormat="1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167" fontId="46" fillId="0" borderId="29" xfId="1" applyNumberFormat="1" applyFont="1" applyBorder="1" applyAlignment="1">
      <alignment horizontal="center" vertical="center" wrapText="1"/>
    </xf>
    <xf numFmtId="167" fontId="46" fillId="0" borderId="30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1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0" fillId="0" borderId="0" xfId="1" applyFont="1"/>
    <xf numFmtId="167" fontId="47" fillId="0" borderId="32" xfId="0" applyNumberFormat="1" applyFont="1" applyBorder="1"/>
    <xf numFmtId="170" fontId="44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 indent="2"/>
    </xf>
    <xf numFmtId="167" fontId="44" fillId="0" borderId="29" xfId="1" applyNumberFormat="1" applyFont="1" applyBorder="1" applyAlignment="1">
      <alignment horizontal="center" vertical="center" wrapText="1"/>
    </xf>
    <xf numFmtId="167" fontId="44" fillId="0" borderId="30" xfId="1" applyNumberFormat="1" applyFont="1" applyBorder="1" applyAlignment="1">
      <alignment horizontal="center" vertical="center" wrapText="1"/>
    </xf>
    <xf numFmtId="167" fontId="44" fillId="0" borderId="0" xfId="1" applyNumberFormat="1" applyFont="1" applyBorder="1" applyAlignment="1">
      <alignment horizontal="center" vertical="center" wrapText="1"/>
    </xf>
    <xf numFmtId="167" fontId="44" fillId="0" borderId="31" xfId="1" applyNumberFormat="1" applyFont="1" applyFill="1" applyBorder="1" applyAlignment="1">
      <alignment horizontal="center" vertical="center" wrapText="1"/>
    </xf>
    <xf numFmtId="167" fontId="44" fillId="0" borderId="0" xfId="1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70" fontId="46" fillId="0" borderId="19" xfId="0" applyNumberFormat="1" applyFont="1" applyBorder="1" applyAlignment="1">
      <alignment horizontal="center" vertical="center" wrapText="1"/>
    </xf>
    <xf numFmtId="0" fontId="46" fillId="0" borderId="23" xfId="0" applyFont="1" applyBorder="1" applyAlignment="1">
      <alignment vertical="center" wrapText="1"/>
    </xf>
    <xf numFmtId="167" fontId="46" fillId="0" borderId="33" xfId="1" applyNumberFormat="1" applyFont="1" applyBorder="1" applyAlignment="1">
      <alignment horizontal="center" vertical="center" wrapText="1"/>
    </xf>
    <xf numFmtId="167" fontId="46" fillId="0" borderId="34" xfId="1" applyNumberFormat="1" applyFont="1" applyFill="1" applyBorder="1" applyAlignment="1">
      <alignment horizontal="center" vertical="center" wrapText="1"/>
    </xf>
    <xf numFmtId="0" fontId="48" fillId="0" borderId="0" xfId="3" applyFont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43" fontId="46" fillId="0" borderId="0" xfId="1" applyFont="1" applyFill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46" fillId="0" borderId="0" xfId="1" applyNumberFormat="1" applyFont="1" applyAlignment="1">
      <alignment horizontal="center" vertical="center" wrapText="1"/>
    </xf>
    <xf numFmtId="43" fontId="46" fillId="0" borderId="0" xfId="1" applyFont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0" fontId="44" fillId="0" borderId="0" xfId="0" quotePrefix="1" applyFont="1" applyAlignment="1">
      <alignment vertical="top" wrapText="1"/>
    </xf>
    <xf numFmtId="0" fontId="44" fillId="0" borderId="35" xfId="0" applyFont="1" applyBorder="1"/>
    <xf numFmtId="49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right"/>
    </xf>
    <xf numFmtId="49" fontId="49" fillId="3" borderId="0" xfId="0" applyNumberFormat="1" applyFont="1" applyFill="1" applyAlignment="1">
      <alignment horizontal="center" vertical="center"/>
    </xf>
    <xf numFmtId="0" fontId="44" fillId="3" borderId="19" xfId="0" applyFont="1" applyFill="1" applyBorder="1"/>
    <xf numFmtId="0" fontId="22" fillId="0" borderId="19" xfId="38" applyFill="1" applyBorder="1" applyAlignment="1" applyProtection="1">
      <alignment horizontal="right" vertical="center"/>
    </xf>
    <xf numFmtId="0" fontId="44" fillId="3" borderId="0" xfId="0" applyFont="1" applyFill="1"/>
    <xf numFmtId="0" fontId="44" fillId="3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3" borderId="0" xfId="0" applyFont="1" applyFill="1"/>
    <xf numFmtId="49" fontId="43" fillId="3" borderId="36" xfId="0" applyNumberFormat="1" applyFont="1" applyFill="1" applyBorder="1" applyAlignment="1">
      <alignment horizontal="center"/>
    </xf>
    <xf numFmtId="170" fontId="49" fillId="3" borderId="0" xfId="0" applyNumberFormat="1" applyFont="1" applyFill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170" fontId="50" fillId="3" borderId="0" xfId="0" quotePrefix="1" applyNumberFormat="1" applyFont="1" applyFill="1" applyAlignment="1">
      <alignment horizontal="center" vertical="center" wrapText="1"/>
    </xf>
    <xf numFmtId="170" fontId="44" fillId="0" borderId="19" xfId="0" applyNumberFormat="1" applyFont="1" applyBorder="1" applyAlignment="1">
      <alignment horizontal="center" vertical="center" wrapText="1"/>
    </xf>
    <xf numFmtId="0" fontId="44" fillId="0" borderId="19" xfId="0" applyFont="1" applyBorder="1" applyAlignment="1">
      <alignment horizontal="left" vertical="center" wrapText="1"/>
    </xf>
    <xf numFmtId="167" fontId="44" fillId="0" borderId="36" xfId="1" applyNumberFormat="1" applyFont="1" applyFill="1" applyBorder="1" applyAlignment="1">
      <alignment horizontal="center" vertical="center" wrapText="1"/>
    </xf>
    <xf numFmtId="43" fontId="48" fillId="0" borderId="0" xfId="1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44" fillId="0" borderId="0" xfId="0" applyFont="1" applyAlignment="1">
      <alignment horizontal="left" vertical="center" wrapText="1"/>
    </xf>
    <xf numFmtId="167" fontId="44" fillId="0" borderId="37" xfId="1" applyNumberFormat="1" applyFont="1" applyFill="1" applyBorder="1" applyAlignment="1">
      <alignment horizontal="center" vertical="center" wrapText="1"/>
    </xf>
    <xf numFmtId="43" fontId="44" fillId="0" borderId="0" xfId="1" applyFont="1" applyFill="1" applyBorder="1" applyAlignment="1">
      <alignment horizontal="center" vertical="center" wrapText="1"/>
    </xf>
    <xf numFmtId="167" fontId="44" fillId="0" borderId="38" xfId="1" applyNumberFormat="1" applyFont="1" applyFill="1" applyBorder="1" applyAlignment="1">
      <alignment horizontal="center" vertical="center" wrapText="1"/>
    </xf>
    <xf numFmtId="170" fontId="49" fillId="3" borderId="0" xfId="0" quotePrefix="1" applyNumberFormat="1" applyFont="1" applyFill="1" applyAlignment="1">
      <alignment horizontal="center" vertical="center" wrapText="1"/>
    </xf>
    <xf numFmtId="167" fontId="46" fillId="0" borderId="39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170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</cellXfs>
  <cellStyles count="39">
    <cellStyle name="Comma 2" xfId="25" xr:uid="{00000000-0005-0000-0000-000001000000}"/>
    <cellStyle name="Comma 3" xfId="37" xr:uid="{00000000-0005-0000-0000-000002000000}"/>
    <cellStyle name="DC_TABELA" xfId="35" xr:uid="{00000000-0005-0000-0000-000003000000}"/>
    <cellStyle name="Hiperlink" xfId="26" builtinId="8"/>
    <cellStyle name="Hiperlink 2" xfId="38" xr:uid="{82EDD433-68C8-4A94-853E-29D035E01E41}"/>
    <cellStyle name="Hyperlink 2" xfId="27" xr:uid="{00000000-0005-0000-0000-000005000000}"/>
    <cellStyle name="Normal" xfId="0" builtinId="0"/>
    <cellStyle name="Normal 10 2 2 2" xfId="15" xr:uid="{00000000-0005-0000-0000-000007000000}"/>
    <cellStyle name="Normal 12" xfId="33" xr:uid="{00000000-0005-0000-0000-000008000000}"/>
    <cellStyle name="Normal 15" xfId="23" xr:uid="{00000000-0005-0000-0000-000009000000}"/>
    <cellStyle name="Normal 15 2 2" xfId="24" xr:uid="{00000000-0005-0000-0000-00000A000000}"/>
    <cellStyle name="Normal 2" xfId="10" xr:uid="{00000000-0005-0000-0000-00000B000000}"/>
    <cellStyle name="Normal 2 2" xfId="3" xr:uid="{00000000-0005-0000-0000-00000C000000}"/>
    <cellStyle name="Normal 2 2 2" xfId="12" xr:uid="{00000000-0005-0000-0000-00000D000000}"/>
    <cellStyle name="Normal 2 2 3" xfId="36" xr:uid="{00000000-0005-0000-0000-00000E000000}"/>
    <cellStyle name="Normal 2 3" xfId="22" xr:uid="{00000000-0005-0000-0000-00000F000000}"/>
    <cellStyle name="Normal 21" xfId="13" xr:uid="{00000000-0005-0000-0000-000010000000}"/>
    <cellStyle name="Normal 3" xfId="7" xr:uid="{00000000-0005-0000-0000-000011000000}"/>
    <cellStyle name="Normal 3 2" xfId="29" xr:uid="{00000000-0005-0000-0000-000012000000}"/>
    <cellStyle name="Normal 4" xfId="21" xr:uid="{00000000-0005-0000-0000-000013000000}"/>
    <cellStyle name="Normal 482 2" xfId="8" xr:uid="{00000000-0005-0000-0000-000014000000}"/>
    <cellStyle name="Normal 483 2" xfId="9" xr:uid="{00000000-0005-0000-0000-000015000000}"/>
    <cellStyle name="Normal 83 2" xfId="30" xr:uid="{00000000-0005-0000-0000-000016000000}"/>
    <cellStyle name="Porcentagem" xfId="2" builtinId="5"/>
    <cellStyle name="Porcentagem 10 2" xfId="19" xr:uid="{00000000-0005-0000-0000-000018000000}"/>
    <cellStyle name="Porcentagem 2" xfId="11" xr:uid="{00000000-0005-0000-0000-000019000000}"/>
    <cellStyle name="Separador de milhares 2" xfId="6" xr:uid="{00000000-0005-0000-0000-00001A000000}"/>
    <cellStyle name="Separador de milhares 2 2" xfId="31" xr:uid="{00000000-0005-0000-0000-00001B000000}"/>
    <cellStyle name="Separador de milhares 2 21 3" xfId="34" xr:uid="{00000000-0005-0000-0000-00001C000000}"/>
    <cellStyle name="Separador de milhares 2 3" xfId="28" xr:uid="{00000000-0005-0000-0000-00001D000000}"/>
    <cellStyle name="Separador de milhares 35" xfId="32" xr:uid="{00000000-0005-0000-0000-00001E000000}"/>
    <cellStyle name="Separador de milhares 65" xfId="4" xr:uid="{00000000-0005-0000-0000-00001F000000}"/>
    <cellStyle name="Vírgula" xfId="1" builtinId="3"/>
    <cellStyle name="Vírgula 10 6" xfId="18" xr:uid="{00000000-0005-0000-0000-000020000000}"/>
    <cellStyle name="Vírgula 12 3" xfId="5" xr:uid="{00000000-0005-0000-0000-000021000000}"/>
    <cellStyle name="Vírgula 12 3 2" xfId="16" xr:uid="{00000000-0005-0000-0000-000022000000}"/>
    <cellStyle name="Vírgula 2 2 2" xfId="20" xr:uid="{00000000-0005-0000-0000-000023000000}"/>
    <cellStyle name="Vírgula 5" xfId="14" xr:uid="{00000000-0005-0000-0000-000024000000}"/>
    <cellStyle name="Vírgula 50" xfId="17" xr:uid="{00000000-0005-0000-0000-000025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170035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1050329</xdr:colOff>
      <xdr:row>3</xdr:row>
      <xdr:rowOff>172719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1009630</xdr:colOff>
      <xdr:row>3</xdr:row>
      <xdr:rowOff>168086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974725</xdr:colOff>
      <xdr:row>2</xdr:row>
      <xdr:rowOff>98426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E08DFD-D0C1-420E-BA73-C5766097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1" y="1"/>
          <a:ext cx="1158239" cy="36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1011418</xdr:colOff>
      <xdr:row>3</xdr:row>
      <xdr:rowOff>1633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52AB745-EF80-4965-B2EC-842089100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090" y="0"/>
          <a:ext cx="1186043" cy="401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5"/>
  <sheetViews>
    <sheetView showGridLines="0" tabSelected="1" zoomScale="83" zoomScaleNormal="83" workbookViewId="0">
      <selection activeCell="E21" sqref="E21"/>
    </sheetView>
  </sheetViews>
  <sheetFormatPr defaultColWidth="8.6640625" defaultRowHeight="15.6"/>
  <cols>
    <col min="1" max="1" width="9.109375" style="13" customWidth="1"/>
    <col min="2" max="2" width="71.33203125" style="51" customWidth="1"/>
    <col min="3" max="4" width="18" style="18" bestFit="1" customWidth="1"/>
    <col min="5" max="6" width="17.44140625" style="18" bestFit="1" customWidth="1"/>
    <col min="7" max="7" width="16.88671875" style="18" bestFit="1" customWidth="1"/>
    <col min="8" max="8" width="9.5546875" style="18" bestFit="1" customWidth="1"/>
    <col min="9" max="16384" width="8.6640625" style="18"/>
  </cols>
  <sheetData>
    <row r="5" spans="1:8" ht="15" thickBot="1">
      <c r="A5" s="18"/>
      <c r="B5" s="72"/>
      <c r="C5" s="72"/>
      <c r="D5" s="72"/>
      <c r="E5" s="72"/>
      <c r="F5" s="72"/>
      <c r="G5" s="72"/>
    </row>
    <row r="6" spans="1:8">
      <c r="A6" s="52" t="s">
        <v>30</v>
      </c>
      <c r="B6" s="70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2" thickBot="1">
      <c r="A10" s="14"/>
      <c r="B10" s="2"/>
      <c r="C10" s="23" t="s">
        <v>0</v>
      </c>
      <c r="D10" s="23" t="s">
        <v>6</v>
      </c>
      <c r="E10" s="23" t="s">
        <v>7</v>
      </c>
      <c r="F10" s="23" t="s">
        <v>10</v>
      </c>
      <c r="G10" s="23" t="s">
        <v>11</v>
      </c>
    </row>
    <row r="11" spans="1:8" ht="16.8" thickTop="1" thickBot="1">
      <c r="A11" s="14"/>
      <c r="B11" s="20" t="s">
        <v>43</v>
      </c>
      <c r="C11" s="24" t="s">
        <v>80</v>
      </c>
      <c r="D11" s="24" t="s">
        <v>79</v>
      </c>
      <c r="E11" s="24" t="s">
        <v>73</v>
      </c>
      <c r="F11" s="25" t="s">
        <v>74</v>
      </c>
      <c r="G11" s="25" t="s">
        <v>75</v>
      </c>
    </row>
    <row r="12" spans="1:8" ht="16.8" thickTop="1" thickBot="1">
      <c r="A12" s="15"/>
      <c r="B12" s="64" t="s">
        <v>67</v>
      </c>
      <c r="C12" s="26"/>
      <c r="D12" s="26"/>
      <c r="E12" s="26"/>
      <c r="F12" s="26"/>
      <c r="G12" s="27"/>
    </row>
    <row r="13" spans="1:8">
      <c r="A13" s="63">
        <v>1</v>
      </c>
      <c r="B13" s="21" t="s">
        <v>14</v>
      </c>
      <c r="C13" s="35">
        <v>2317891.8751300001</v>
      </c>
      <c r="D13" s="35">
        <v>2213745.75379</v>
      </c>
      <c r="E13" s="35">
        <v>2285115.5466100001</v>
      </c>
      <c r="F13" s="35">
        <v>2369820.99126</v>
      </c>
      <c r="G13" s="36">
        <v>2371415.0781300003</v>
      </c>
    </row>
    <row r="14" spans="1:8">
      <c r="A14" s="63">
        <v>2</v>
      </c>
      <c r="B14" s="21" t="s">
        <v>15</v>
      </c>
      <c r="C14" s="35">
        <v>2317891.8751300001</v>
      </c>
      <c r="D14" s="35">
        <v>2213745.75379</v>
      </c>
      <c r="E14" s="35">
        <v>2285115.5466100001</v>
      </c>
      <c r="F14" s="35">
        <v>2369820.99126</v>
      </c>
      <c r="G14" s="36">
        <v>2371415.0781300003</v>
      </c>
    </row>
    <row r="15" spans="1:8">
      <c r="A15" s="63">
        <v>3</v>
      </c>
      <c r="B15" s="21" t="s">
        <v>16</v>
      </c>
      <c r="C15" s="35">
        <v>2317891.8751300001</v>
      </c>
      <c r="D15" s="35">
        <v>2213745.75379</v>
      </c>
      <c r="E15" s="35">
        <v>2285115.5466100001</v>
      </c>
      <c r="F15" s="35">
        <v>2369820.99126</v>
      </c>
      <c r="G15" s="36">
        <v>2371415.0781300003</v>
      </c>
    </row>
    <row r="16" spans="1:8">
      <c r="A16" s="63" t="s">
        <v>12</v>
      </c>
      <c r="B16" s="21" t="s">
        <v>17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2" thickBot="1">
      <c r="A17" s="63" t="s">
        <v>13</v>
      </c>
      <c r="B17" s="21" t="s">
        <v>18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2" thickBot="1">
      <c r="A18" s="53"/>
      <c r="B18" s="64" t="s">
        <v>25</v>
      </c>
      <c r="C18" s="37"/>
      <c r="D18" s="37"/>
      <c r="E18" s="37">
        <v>0</v>
      </c>
      <c r="F18" s="37">
        <v>0</v>
      </c>
      <c r="G18" s="38">
        <v>0</v>
      </c>
    </row>
    <row r="19" spans="1:8" ht="16.2" thickBot="1">
      <c r="A19" s="63">
        <v>4</v>
      </c>
      <c r="B19" s="21" t="s">
        <v>19</v>
      </c>
      <c r="C19" s="35">
        <v>7486626.3446499994</v>
      </c>
      <c r="D19" s="35">
        <v>8007123.9090600004</v>
      </c>
      <c r="E19" s="35">
        <v>9208293.8726299983</v>
      </c>
      <c r="F19" s="35">
        <v>8022614.62897</v>
      </c>
      <c r="G19" s="36">
        <v>8265779.8857299993</v>
      </c>
    </row>
    <row r="20" spans="1:8" ht="16.2" thickBot="1">
      <c r="A20" s="53"/>
      <c r="B20" s="64" t="s">
        <v>26</v>
      </c>
      <c r="C20" s="39"/>
      <c r="D20" s="39"/>
      <c r="E20" s="39">
        <v>0</v>
      </c>
      <c r="F20" s="39">
        <v>0</v>
      </c>
      <c r="G20" s="40">
        <v>0</v>
      </c>
    </row>
    <row r="21" spans="1:8">
      <c r="A21" s="63">
        <v>5</v>
      </c>
      <c r="B21" s="21" t="s">
        <v>68</v>
      </c>
      <c r="C21" s="41">
        <v>0.30960432221736073</v>
      </c>
      <c r="D21" s="41">
        <v>0.27647202402914778</v>
      </c>
      <c r="E21" s="41">
        <v>0.24815840786772628</v>
      </c>
      <c r="F21" s="41">
        <v>0.2954</v>
      </c>
      <c r="G21" s="42">
        <v>0.28689999999999999</v>
      </c>
    </row>
    <row r="22" spans="1:8">
      <c r="A22" s="63">
        <v>6</v>
      </c>
      <c r="B22" s="21" t="s">
        <v>65</v>
      </c>
      <c r="C22" s="41">
        <v>0.30960432221736073</v>
      </c>
      <c r="D22" s="41">
        <v>0.27647202402914778</v>
      </c>
      <c r="E22" s="41">
        <v>0.24815840786772628</v>
      </c>
      <c r="F22" s="41">
        <v>0.2954</v>
      </c>
      <c r="G22" s="42">
        <v>0.28689999999999999</v>
      </c>
    </row>
    <row r="23" spans="1:8" ht="16.2" thickBot="1">
      <c r="A23" s="63">
        <v>7</v>
      </c>
      <c r="B23" s="21" t="s">
        <v>69</v>
      </c>
      <c r="C23" s="41">
        <v>0.30960432221736073</v>
      </c>
      <c r="D23" s="41">
        <v>0.27647202402914778</v>
      </c>
      <c r="E23" s="41">
        <v>0.24815840786772628</v>
      </c>
      <c r="F23" s="41">
        <v>0.2954</v>
      </c>
      <c r="G23" s="42">
        <v>0.28689999999999999</v>
      </c>
    </row>
    <row r="24" spans="1:8" ht="16.2" thickBot="1">
      <c r="A24" s="53"/>
      <c r="B24" s="64" t="s">
        <v>57</v>
      </c>
      <c r="C24" s="39"/>
      <c r="D24" s="39"/>
      <c r="E24" s="39"/>
      <c r="F24" s="39"/>
      <c r="G24" s="40"/>
    </row>
    <row r="25" spans="1:8">
      <c r="A25" s="63">
        <v>8</v>
      </c>
      <c r="B25" s="21" t="s">
        <v>58</v>
      </c>
      <c r="C25" s="43">
        <v>2.5000000000000001E-2</v>
      </c>
      <c r="D25" s="43">
        <v>2.5000000000000001E-2</v>
      </c>
      <c r="E25" s="43">
        <v>2.5000000000000001E-2</v>
      </c>
      <c r="F25" s="43">
        <v>2.4E-2</v>
      </c>
      <c r="G25" s="44">
        <v>2.4E-2</v>
      </c>
      <c r="H25" s="11"/>
    </row>
    <row r="26" spans="1:8">
      <c r="A26" s="63">
        <v>9</v>
      </c>
      <c r="B26" s="21" t="s">
        <v>59</v>
      </c>
      <c r="C26" s="43">
        <v>0</v>
      </c>
      <c r="D26" s="43">
        <v>0</v>
      </c>
      <c r="E26" s="43">
        <v>0</v>
      </c>
      <c r="F26" s="43">
        <v>0</v>
      </c>
      <c r="G26" s="44">
        <v>0</v>
      </c>
      <c r="H26" s="11"/>
    </row>
    <row r="27" spans="1:8" ht="29.25" customHeight="1">
      <c r="A27" s="63">
        <v>10</v>
      </c>
      <c r="B27" s="21" t="s">
        <v>60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63">
        <v>11</v>
      </c>
      <c r="B28" s="21" t="s">
        <v>61</v>
      </c>
      <c r="C28" s="41">
        <v>2.5000000000000001E-2</v>
      </c>
      <c r="D28" s="41">
        <v>2.5000000000000001E-2</v>
      </c>
      <c r="E28" s="41">
        <v>2.5000000000000001E-2</v>
      </c>
      <c r="F28" s="41">
        <v>2.4E-2</v>
      </c>
      <c r="G28" s="42">
        <v>2.4E-2</v>
      </c>
    </row>
    <row r="29" spans="1:8" ht="31.8" thickBot="1">
      <c r="A29" s="63">
        <v>12</v>
      </c>
      <c r="B29" s="21" t="s">
        <v>62</v>
      </c>
      <c r="C29" s="43">
        <v>0.22460432221736071</v>
      </c>
      <c r="D29" s="43">
        <v>0.19147202402914776</v>
      </c>
      <c r="E29" s="43">
        <v>0.16300000000000001</v>
      </c>
      <c r="F29" s="43">
        <v>0.21099999999999999</v>
      </c>
      <c r="G29" s="44">
        <v>0.20300000000000001</v>
      </c>
      <c r="H29" s="29"/>
    </row>
    <row r="30" spans="1:8" ht="16.2" thickBot="1">
      <c r="A30" s="68"/>
      <c r="B30" s="64" t="s">
        <v>27</v>
      </c>
      <c r="C30" s="39"/>
      <c r="D30" s="39"/>
      <c r="E30" s="39">
        <v>0</v>
      </c>
      <c r="F30" s="39">
        <v>0</v>
      </c>
      <c r="G30" s="40">
        <v>0</v>
      </c>
    </row>
    <row r="31" spans="1:8">
      <c r="A31" s="63">
        <v>13</v>
      </c>
      <c r="B31" s="21" t="s">
        <v>20</v>
      </c>
      <c r="C31" s="35">
        <v>12810592.2664</v>
      </c>
      <c r="D31" s="35">
        <v>13188954.61743</v>
      </c>
      <c r="E31" s="35">
        <v>16644392.658190001</v>
      </c>
      <c r="F31" s="35">
        <v>14917346.644649999</v>
      </c>
      <c r="G31" s="36">
        <v>15670619.46483</v>
      </c>
      <c r="H31" s="28"/>
    </row>
    <row r="32" spans="1:8" ht="16.2" thickBot="1">
      <c r="A32" s="63">
        <v>14</v>
      </c>
      <c r="B32" s="21" t="s">
        <v>63</v>
      </c>
      <c r="C32" s="77">
        <v>0.18090000000000001</v>
      </c>
      <c r="D32" s="41">
        <v>0.1678</v>
      </c>
      <c r="E32" s="41">
        <v>0.13730000000000001</v>
      </c>
      <c r="F32" s="41">
        <v>0.15890000000000001</v>
      </c>
      <c r="G32" s="42">
        <v>0.15129999999999999</v>
      </c>
    </row>
    <row r="33" spans="1:7" ht="16.2" thickBot="1">
      <c r="A33" s="53"/>
      <c r="B33" s="64" t="s">
        <v>28</v>
      </c>
      <c r="C33" s="39"/>
      <c r="D33" s="39"/>
      <c r="E33" s="39">
        <v>0</v>
      </c>
      <c r="F33" s="39">
        <v>0</v>
      </c>
      <c r="G33" s="40">
        <v>0</v>
      </c>
    </row>
    <row r="34" spans="1:7">
      <c r="A34" s="63">
        <v>15</v>
      </c>
      <c r="B34" s="21" t="s">
        <v>21</v>
      </c>
      <c r="C34" s="45">
        <v>0</v>
      </c>
      <c r="D34" s="45">
        <v>0</v>
      </c>
      <c r="E34" s="45">
        <v>0</v>
      </c>
      <c r="F34" s="45">
        <v>0</v>
      </c>
      <c r="G34" s="46">
        <v>0</v>
      </c>
    </row>
    <row r="35" spans="1:7">
      <c r="A35" s="63">
        <v>16</v>
      </c>
      <c r="B35" s="21" t="s">
        <v>22</v>
      </c>
      <c r="C35" s="45">
        <v>0</v>
      </c>
      <c r="D35" s="45">
        <v>0</v>
      </c>
      <c r="E35" s="45">
        <v>0</v>
      </c>
      <c r="F35" s="45">
        <v>0</v>
      </c>
      <c r="G35" s="46">
        <v>0</v>
      </c>
    </row>
    <row r="36" spans="1:7" ht="16.2" thickBot="1">
      <c r="A36" s="63">
        <v>17</v>
      </c>
      <c r="B36" s="21" t="s">
        <v>64</v>
      </c>
      <c r="C36" s="45">
        <v>0</v>
      </c>
      <c r="D36" s="45">
        <v>0</v>
      </c>
      <c r="E36" s="45">
        <v>0</v>
      </c>
      <c r="F36" s="45">
        <v>0</v>
      </c>
      <c r="G36" s="46">
        <v>0</v>
      </c>
    </row>
    <row r="37" spans="1:7" ht="16.2" thickBot="1">
      <c r="A37" s="53"/>
      <c r="B37" s="64" t="s">
        <v>29</v>
      </c>
      <c r="C37" s="39"/>
      <c r="D37" s="39"/>
      <c r="E37" s="39">
        <v>0</v>
      </c>
      <c r="F37" s="39">
        <v>0</v>
      </c>
      <c r="G37" s="40">
        <v>0</v>
      </c>
    </row>
    <row r="38" spans="1:7">
      <c r="A38" s="63">
        <v>18</v>
      </c>
      <c r="B38" s="21" t="s">
        <v>23</v>
      </c>
      <c r="C38" s="45">
        <v>0</v>
      </c>
      <c r="D38" s="45">
        <v>0</v>
      </c>
      <c r="E38" s="45">
        <v>0</v>
      </c>
      <c r="F38" s="45">
        <v>0</v>
      </c>
      <c r="G38" s="46">
        <v>0</v>
      </c>
    </row>
    <row r="39" spans="1:7">
      <c r="A39" s="63">
        <v>19</v>
      </c>
      <c r="B39" s="21" t="s">
        <v>24</v>
      </c>
      <c r="C39" s="45">
        <v>0</v>
      </c>
      <c r="D39" s="45">
        <v>0</v>
      </c>
      <c r="E39" s="45">
        <v>0</v>
      </c>
      <c r="F39" s="45">
        <v>0</v>
      </c>
      <c r="G39" s="46">
        <v>0</v>
      </c>
    </row>
    <row r="40" spans="1:7" ht="16.2" thickBot="1">
      <c r="A40" s="54">
        <v>20</v>
      </c>
      <c r="B40" s="30" t="s">
        <v>66</v>
      </c>
      <c r="C40" s="47">
        <v>0</v>
      </c>
      <c r="D40" s="47">
        <v>0</v>
      </c>
      <c r="E40" s="47">
        <v>0</v>
      </c>
      <c r="F40" s="47">
        <v>0</v>
      </c>
      <c r="G40" s="48">
        <v>0</v>
      </c>
    </row>
    <row r="41" spans="1:7" ht="16.2" thickTop="1">
      <c r="C41" s="12"/>
    </row>
    <row r="42" spans="1:7">
      <c r="C42" s="11"/>
    </row>
    <row r="44" spans="1:7">
      <c r="B44" s="55"/>
    </row>
    <row r="45" spans="1:7">
      <c r="B45" s="55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U53"/>
  <sheetViews>
    <sheetView showGridLines="0" zoomScale="81" zoomScaleNormal="81" workbookViewId="0">
      <selection activeCell="C10" sqref="C10:E26"/>
    </sheetView>
  </sheetViews>
  <sheetFormatPr defaultColWidth="8.6640625" defaultRowHeight="15.6"/>
  <cols>
    <col min="1" max="1" width="8.6640625" style="6"/>
    <col min="2" max="2" width="78" style="1" customWidth="1"/>
    <col min="3" max="3" width="17.6640625" style="51" customWidth="1"/>
    <col min="4" max="4" width="18.44140625" style="51" bestFit="1" customWidth="1"/>
    <col min="5" max="5" width="17.6640625" style="51" customWidth="1"/>
    <col min="6" max="6" width="9.44140625" style="1" bestFit="1" customWidth="1"/>
    <col min="7" max="7" width="12.44140625" style="1" bestFit="1" customWidth="1"/>
    <col min="8" max="8" width="10" style="1" bestFit="1" customWidth="1"/>
    <col min="9" max="9" width="12.44140625" style="1" bestFit="1" customWidth="1"/>
    <col min="10" max="11" width="9.44140625" style="1" bestFit="1" customWidth="1"/>
    <col min="12" max="16384" width="8.6640625" style="1"/>
  </cols>
  <sheetData>
    <row r="5" spans="1:11" ht="16.2" thickBot="1"/>
    <row r="6" spans="1:11">
      <c r="A6" s="52" t="s">
        <v>47</v>
      </c>
      <c r="B6" s="16"/>
      <c r="C6" s="59"/>
      <c r="D6" s="59"/>
      <c r="E6" s="59"/>
    </row>
    <row r="7" spans="1:11" ht="17.399999999999999" customHeight="1">
      <c r="A7" s="83"/>
      <c r="B7" s="83"/>
      <c r="C7" s="19" t="s">
        <v>0</v>
      </c>
      <c r="D7" s="50" t="s">
        <v>6</v>
      </c>
      <c r="E7" s="50" t="s">
        <v>7</v>
      </c>
    </row>
    <row r="8" spans="1:11" ht="7.5" customHeight="1">
      <c r="A8" s="7"/>
      <c r="B8" s="2"/>
      <c r="C8" s="81" t="s">
        <v>8</v>
      </c>
      <c r="D8" s="81"/>
      <c r="E8" s="81" t="s">
        <v>42</v>
      </c>
    </row>
    <row r="9" spans="1:11" ht="23.25" customHeight="1" thickBot="1">
      <c r="A9" s="7"/>
      <c r="B9" s="2"/>
      <c r="C9" s="82"/>
      <c r="D9" s="82"/>
      <c r="E9" s="82"/>
    </row>
    <row r="10" spans="1:11" ht="23.25" customHeight="1" thickTop="1" thickBot="1">
      <c r="A10" s="7"/>
      <c r="B10" s="20" t="s">
        <v>43</v>
      </c>
      <c r="C10" s="24" t="s">
        <v>80</v>
      </c>
      <c r="D10" s="24" t="s">
        <v>79</v>
      </c>
      <c r="E10" s="24" t="s">
        <v>80</v>
      </c>
      <c r="J10" s="49"/>
      <c r="K10" s="49"/>
    </row>
    <row r="11" spans="1:11" ht="23.25" customHeight="1" thickTop="1" thickBot="1">
      <c r="A11" s="54">
        <v>1</v>
      </c>
      <c r="B11" s="62" t="s">
        <v>70</v>
      </c>
      <c r="C11" s="61">
        <v>5386153.8048700001</v>
      </c>
      <c r="D11" s="61">
        <v>5996668.2313599996</v>
      </c>
      <c r="E11" s="61">
        <v>430892.30439</v>
      </c>
      <c r="F11" s="9"/>
    </row>
    <row r="12" spans="1:11" ht="23.25" customHeight="1">
      <c r="A12" s="54">
        <v>2</v>
      </c>
      <c r="B12" s="21" t="s">
        <v>44</v>
      </c>
      <c r="C12" s="65">
        <v>4292865.6523199994</v>
      </c>
      <c r="D12" s="65">
        <v>5184467.32754</v>
      </c>
      <c r="E12" s="65">
        <v>343429.25218999997</v>
      </c>
      <c r="F12" s="9"/>
    </row>
    <row r="13" spans="1:11" ht="23.25" customHeight="1">
      <c r="A13" s="54">
        <v>6</v>
      </c>
      <c r="B13" s="21" t="s">
        <v>31</v>
      </c>
      <c r="C13" s="65">
        <v>651392.25296999991</v>
      </c>
      <c r="D13" s="65">
        <v>397877.98356999992</v>
      </c>
      <c r="E13" s="65">
        <v>52111.380239999999</v>
      </c>
      <c r="F13" s="9"/>
    </row>
    <row r="14" spans="1:11" s="3" customFormat="1" ht="51.75" customHeight="1">
      <c r="A14" s="54">
        <v>7</v>
      </c>
      <c r="B14" s="21" t="s">
        <v>32</v>
      </c>
      <c r="C14" s="65" t="s">
        <v>71</v>
      </c>
      <c r="D14" s="65" t="s">
        <v>71</v>
      </c>
      <c r="E14" s="65">
        <v>0</v>
      </c>
      <c r="F14" s="9"/>
    </row>
    <row r="15" spans="1:11" ht="23.25" customHeight="1">
      <c r="A15" s="54" t="s">
        <v>9</v>
      </c>
      <c r="B15" s="21" t="s">
        <v>33</v>
      </c>
      <c r="C15" s="65">
        <v>5386153.8048700001</v>
      </c>
      <c r="D15" s="65">
        <v>5996668.2313599996</v>
      </c>
      <c r="E15" s="65">
        <v>430892.30439</v>
      </c>
      <c r="F15" s="9"/>
    </row>
    <row r="16" spans="1:11" ht="23.25" customHeight="1">
      <c r="A16" s="54">
        <v>9</v>
      </c>
      <c r="B16" s="21" t="s">
        <v>34</v>
      </c>
      <c r="C16" s="65" t="s">
        <v>71</v>
      </c>
      <c r="D16" s="65" t="s">
        <v>71</v>
      </c>
      <c r="E16" s="65">
        <v>0</v>
      </c>
      <c r="F16" s="9"/>
      <c r="H16" s="3"/>
      <c r="J16" s="3"/>
    </row>
    <row r="17" spans="1:21" ht="23.25" customHeight="1">
      <c r="A17" s="54">
        <v>12</v>
      </c>
      <c r="B17" s="21" t="s">
        <v>35</v>
      </c>
      <c r="C17" s="65" t="s">
        <v>71</v>
      </c>
      <c r="D17" s="65" t="s">
        <v>71</v>
      </c>
      <c r="E17" s="65">
        <v>0</v>
      </c>
      <c r="F17" s="9"/>
      <c r="H17" s="3"/>
      <c r="J17" s="3"/>
    </row>
    <row r="18" spans="1:21" ht="34.5" customHeight="1">
      <c r="A18" s="54">
        <v>13</v>
      </c>
      <c r="B18" s="21" t="s">
        <v>36</v>
      </c>
      <c r="C18" s="65" t="s">
        <v>71</v>
      </c>
      <c r="D18" s="65" t="s">
        <v>71</v>
      </c>
      <c r="E18" s="65">
        <v>0</v>
      </c>
      <c r="F18" s="9"/>
      <c r="H18" s="3"/>
      <c r="J18" s="3"/>
    </row>
    <row r="19" spans="1:21" ht="23.25" customHeight="1">
      <c r="A19" s="54">
        <v>14</v>
      </c>
      <c r="B19" s="21" t="s">
        <v>37</v>
      </c>
      <c r="C19" s="65" t="s">
        <v>71</v>
      </c>
      <c r="D19" s="65" t="s">
        <v>71</v>
      </c>
      <c r="E19" s="65">
        <v>0</v>
      </c>
      <c r="F19" s="9"/>
      <c r="H19" s="3"/>
      <c r="J19" s="3"/>
    </row>
    <row r="20" spans="1:21" ht="44.25" customHeight="1">
      <c r="A20" s="54">
        <v>16</v>
      </c>
      <c r="B20" s="21" t="s">
        <v>38</v>
      </c>
      <c r="C20" s="65" t="s">
        <v>71</v>
      </c>
      <c r="D20" s="65" t="s">
        <v>71</v>
      </c>
      <c r="E20" s="65">
        <v>0</v>
      </c>
      <c r="F20" s="9"/>
      <c r="H20" s="3"/>
      <c r="J20" s="3"/>
    </row>
    <row r="21" spans="1:21" ht="23.25" customHeight="1" thickBot="1">
      <c r="A21" s="54">
        <v>25</v>
      </c>
      <c r="B21" s="21" t="s">
        <v>39</v>
      </c>
      <c r="C21" s="65">
        <v>441895.89957999997</v>
      </c>
      <c r="D21" s="65">
        <v>414322.92025000002</v>
      </c>
      <c r="E21" s="65">
        <v>35351.671969999996</v>
      </c>
      <c r="F21" s="9"/>
    </row>
    <row r="22" spans="1:21" ht="23.25" customHeight="1" thickTop="1" thickBot="1">
      <c r="A22" s="54">
        <v>20</v>
      </c>
      <c r="B22" s="62" t="s">
        <v>46</v>
      </c>
      <c r="C22" s="61">
        <v>970182.59409999999</v>
      </c>
      <c r="D22" s="61">
        <v>880165.73202</v>
      </c>
      <c r="E22" s="61">
        <v>77614.607530000008</v>
      </c>
      <c r="F22" s="9"/>
    </row>
    <row r="23" spans="1:21" ht="46.5" customHeight="1">
      <c r="A23" s="54">
        <v>21</v>
      </c>
      <c r="B23" s="21" t="s">
        <v>40</v>
      </c>
      <c r="C23" s="66">
        <v>970182.59409999999</v>
      </c>
      <c r="D23" s="66">
        <v>880165.73202</v>
      </c>
      <c r="E23" s="65">
        <v>77614.607530000008</v>
      </c>
      <c r="F23" s="9"/>
    </row>
    <row r="24" spans="1:21" ht="34.5" customHeight="1" thickBot="1">
      <c r="A24" s="54">
        <v>22</v>
      </c>
      <c r="B24" s="21" t="s">
        <v>41</v>
      </c>
      <c r="C24" s="65" t="s">
        <v>71</v>
      </c>
      <c r="D24" s="65" t="s">
        <v>71</v>
      </c>
      <c r="E24" s="65">
        <v>0</v>
      </c>
      <c r="F24" s="9"/>
    </row>
    <row r="25" spans="1:21" ht="23.1" customHeight="1" thickTop="1" thickBot="1">
      <c r="A25" s="54">
        <v>24</v>
      </c>
      <c r="B25" s="56" t="s">
        <v>45</v>
      </c>
      <c r="C25" s="61">
        <v>1130289.9456800001</v>
      </c>
      <c r="D25" s="61">
        <v>1130289.9456800001</v>
      </c>
      <c r="E25" s="61">
        <v>90423.195650000009</v>
      </c>
      <c r="F25" s="9"/>
    </row>
    <row r="26" spans="1:21" ht="23.25" customHeight="1" thickTop="1" thickBot="1">
      <c r="A26" s="54">
        <v>29</v>
      </c>
      <c r="B26" s="22" t="s">
        <v>72</v>
      </c>
      <c r="C26" s="61">
        <v>8579914.497200001</v>
      </c>
      <c r="D26" s="61">
        <v>8819324.8128799982</v>
      </c>
      <c r="E26" s="61">
        <v>686393.15977999999</v>
      </c>
      <c r="F26" s="9"/>
    </row>
    <row r="27" spans="1:21" ht="23.25" customHeight="1" thickTop="1">
      <c r="A27" s="8"/>
      <c r="B27" s="2"/>
      <c r="C27" s="4"/>
      <c r="D27" s="4"/>
      <c r="E27" s="4"/>
    </row>
    <row r="28" spans="1:21" ht="23.25" customHeight="1">
      <c r="A28" s="8"/>
      <c r="B28" s="2"/>
      <c r="C28" s="4"/>
      <c r="D28" s="4"/>
      <c r="E28" s="4"/>
      <c r="U28" s="5"/>
    </row>
    <row r="29" spans="1:21" ht="23.25" customHeight="1">
      <c r="A29" s="8"/>
      <c r="B29" s="2"/>
      <c r="C29" s="4"/>
      <c r="D29" s="4"/>
      <c r="E29" s="4"/>
    </row>
    <row r="30" spans="1:21" ht="15" customHeight="1">
      <c r="A30" s="7"/>
      <c r="B30" s="2"/>
      <c r="C30" s="2"/>
      <c r="D30" s="2"/>
      <c r="E30" s="2"/>
    </row>
    <row r="31" spans="1:21" ht="30" customHeight="1">
      <c r="A31" s="7"/>
      <c r="B31" s="2"/>
      <c r="C31" s="2"/>
      <c r="D31" s="2"/>
      <c r="E31" s="2"/>
    </row>
    <row r="32" spans="1:2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A46" s="7"/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D24"/>
  <sheetViews>
    <sheetView showGridLines="0" zoomScaleNormal="100" workbookViewId="0">
      <selection activeCell="C9" sqref="C9:D20"/>
    </sheetView>
  </sheetViews>
  <sheetFormatPr defaultColWidth="9.109375" defaultRowHeight="15.6"/>
  <cols>
    <col min="1" max="1" width="9.109375" style="18"/>
    <col min="2" max="2" width="48.88671875" style="18" bestFit="1" customWidth="1"/>
    <col min="3" max="3" width="28.5546875" style="51" customWidth="1"/>
    <col min="4" max="4" width="28.5546875" style="18" customWidth="1"/>
    <col min="5" max="5" width="25.33203125" style="18" customWidth="1"/>
    <col min="6" max="16384" width="9.109375" style="18"/>
  </cols>
  <sheetData>
    <row r="5" spans="1:4" ht="16.2" thickBot="1">
      <c r="A5" s="58"/>
      <c r="B5" s="31"/>
      <c r="C5" s="69"/>
      <c r="D5" s="31"/>
    </row>
    <row r="6" spans="1:4">
      <c r="A6" s="52" t="s">
        <v>55</v>
      </c>
      <c r="B6" s="32"/>
    </row>
    <row r="8" spans="1:4" ht="18.600000000000001" thickBot="1">
      <c r="C8" s="67" t="s">
        <v>56</v>
      </c>
    </row>
    <row r="9" spans="1:4" ht="16.5" customHeight="1" thickTop="1" thickBot="1">
      <c r="B9" s="20" t="s">
        <v>43</v>
      </c>
      <c r="C9" s="73" t="s">
        <v>80</v>
      </c>
      <c r="D9" s="73" t="s">
        <v>79</v>
      </c>
    </row>
    <row r="10" spans="1:4" thickTop="1" thickBot="1">
      <c r="A10" s="71">
        <v>1</v>
      </c>
      <c r="B10" s="60" t="s">
        <v>5</v>
      </c>
      <c r="C10" s="74">
        <v>472663.02612999995</v>
      </c>
      <c r="D10" s="74">
        <v>396897.33687999996</v>
      </c>
    </row>
    <row r="11" spans="1:4" ht="16.2">
      <c r="A11" s="71" t="s">
        <v>1</v>
      </c>
      <c r="B11" s="79" t="s">
        <v>48</v>
      </c>
      <c r="C11" s="75">
        <v>98867.561000000002</v>
      </c>
      <c r="D11" s="75">
        <v>51446.568749999999</v>
      </c>
    </row>
    <row r="12" spans="1:4" ht="16.2">
      <c r="A12" s="71" t="s">
        <v>2</v>
      </c>
      <c r="B12" s="79" t="s">
        <v>49</v>
      </c>
      <c r="C12" s="75">
        <v>373795.46512999997</v>
      </c>
      <c r="D12" s="75">
        <v>345450.76812999998</v>
      </c>
    </row>
    <row r="13" spans="1:4" ht="16.2">
      <c r="A13" s="71" t="s">
        <v>3</v>
      </c>
      <c r="B13" s="79" t="s">
        <v>50</v>
      </c>
      <c r="C13" s="75"/>
      <c r="D13" s="75"/>
    </row>
    <row r="14" spans="1:4" ht="16.2">
      <c r="A14" s="71" t="s">
        <v>4</v>
      </c>
      <c r="B14" s="79" t="s">
        <v>51</v>
      </c>
      <c r="C14" s="75"/>
      <c r="D14" s="75"/>
    </row>
    <row r="15" spans="1:4" ht="14.4">
      <c r="A15" s="71">
        <v>2</v>
      </c>
      <c r="B15" s="78" t="s">
        <v>52</v>
      </c>
      <c r="C15" s="75"/>
      <c r="D15" s="75"/>
    </row>
    <row r="16" spans="1:4" ht="14.4">
      <c r="A16" s="71">
        <v>3</v>
      </c>
      <c r="B16" s="78" t="s">
        <v>53</v>
      </c>
      <c r="C16" s="75">
        <v>185802.37635000001</v>
      </c>
      <c r="D16" s="75">
        <v>176941.64627</v>
      </c>
    </row>
    <row r="17" spans="1:4" ht="14.4">
      <c r="A17" s="71">
        <v>4</v>
      </c>
      <c r="B17" s="78" t="s">
        <v>54</v>
      </c>
      <c r="C17" s="75">
        <v>1046.9427499999999</v>
      </c>
      <c r="D17" s="75">
        <v>1209.0962500000001</v>
      </c>
    </row>
    <row r="18" spans="1:4" ht="14.4">
      <c r="A18" s="71">
        <v>5</v>
      </c>
      <c r="B18" s="78" t="s">
        <v>76</v>
      </c>
      <c r="C18" s="75">
        <v>0</v>
      </c>
      <c r="D18" s="75">
        <v>0</v>
      </c>
    </row>
    <row r="19" spans="1:4" ht="14.4">
      <c r="A19" s="71">
        <v>6</v>
      </c>
      <c r="B19" s="78" t="s">
        <v>77</v>
      </c>
      <c r="C19" s="75">
        <v>310670.24887000001</v>
      </c>
      <c r="D19" s="75">
        <v>305117.65262000001</v>
      </c>
    </row>
    <row r="20" spans="1:4" ht="15" thickBot="1">
      <c r="A20" s="71">
        <v>9</v>
      </c>
      <c r="B20" s="33" t="s">
        <v>78</v>
      </c>
      <c r="C20" s="76">
        <v>970182.59409999999</v>
      </c>
      <c r="D20" s="76">
        <v>880165.73202</v>
      </c>
    </row>
    <row r="21" spans="1:4">
      <c r="B21" s="80"/>
    </row>
    <row r="22" spans="1:4">
      <c r="C22" s="57"/>
      <c r="D22" s="34"/>
    </row>
    <row r="24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3D74-A892-4B5F-BD5A-0EEBD5471F56}">
  <dimension ref="A1:I28"/>
  <sheetViews>
    <sheetView showGridLines="0" zoomScaleNormal="100" workbookViewId="0">
      <selection activeCell="D17" sqref="D17"/>
    </sheetView>
  </sheetViews>
  <sheetFormatPr defaultColWidth="9.109375" defaultRowHeight="10.199999999999999"/>
  <cols>
    <col min="1" max="1" width="3.109375" style="87" customWidth="1"/>
    <col min="2" max="2" width="2.6640625" style="85" customWidth="1"/>
    <col min="3" max="3" width="44" style="86" customWidth="1"/>
    <col min="4" max="4" width="23.109375" style="86" customWidth="1"/>
    <col min="5" max="5" width="17.88671875" style="86" bestFit="1" customWidth="1"/>
    <col min="6" max="6" width="21.5546875" style="86" customWidth="1"/>
    <col min="7" max="7" width="17.88671875" style="86" bestFit="1" customWidth="1"/>
    <col min="8" max="8" width="6.88671875" style="86" customWidth="1"/>
    <col min="9" max="9" width="12" style="86" bestFit="1" customWidth="1"/>
    <col min="10" max="16384" width="9.109375" style="86"/>
  </cols>
  <sheetData>
    <row r="1" spans="1:9">
      <c r="A1" s="84"/>
    </row>
    <row r="2" spans="1:9">
      <c r="A2" s="84"/>
      <c r="B2" s="87"/>
      <c r="C2" s="88"/>
      <c r="D2" s="88"/>
      <c r="E2" s="88"/>
      <c r="F2" s="88"/>
      <c r="G2" s="88"/>
      <c r="H2" s="88"/>
    </row>
    <row r="3" spans="1:9" ht="11.25" customHeight="1">
      <c r="A3" s="84"/>
      <c r="B3" s="87"/>
      <c r="C3" s="88"/>
      <c r="D3" s="88"/>
      <c r="E3" s="88"/>
      <c r="F3" s="89"/>
      <c r="G3" s="89"/>
      <c r="H3" s="90"/>
    </row>
    <row r="4" spans="1:9" ht="3.9" customHeight="1" thickBot="1">
      <c r="A4" s="84"/>
      <c r="B4" s="87"/>
      <c r="C4" s="88"/>
      <c r="D4" s="88"/>
      <c r="E4" s="88"/>
      <c r="F4" s="88"/>
      <c r="G4" s="88"/>
      <c r="H4" s="88"/>
    </row>
    <row r="5" spans="1:9" ht="12" customHeight="1">
      <c r="A5" s="84"/>
      <c r="B5" s="91" t="s">
        <v>99</v>
      </c>
      <c r="C5" s="92"/>
      <c r="D5" s="92"/>
      <c r="E5" s="92"/>
      <c r="F5" s="92"/>
      <c r="G5" s="93"/>
      <c r="H5" s="94"/>
    </row>
    <row r="6" spans="1:9" ht="15.9" customHeight="1">
      <c r="A6" s="84"/>
      <c r="B6" s="95"/>
      <c r="C6" s="96"/>
      <c r="D6" s="96"/>
      <c r="E6" s="96"/>
      <c r="F6" s="96"/>
      <c r="G6" s="96"/>
      <c r="H6" s="96"/>
    </row>
    <row r="7" spans="1:9" s="101" customFormat="1">
      <c r="A7" s="97"/>
      <c r="B7" s="98"/>
      <c r="C7" s="96"/>
      <c r="D7" s="99" t="s">
        <v>0</v>
      </c>
      <c r="E7" s="99" t="s">
        <v>6</v>
      </c>
      <c r="F7" s="99" t="s">
        <v>7</v>
      </c>
      <c r="G7" s="100" t="s">
        <v>81</v>
      </c>
      <c r="H7" s="100"/>
    </row>
    <row r="8" spans="1:9" s="101" customFormat="1" ht="12.6" thickBot="1">
      <c r="A8" s="97"/>
      <c r="B8" s="98"/>
      <c r="C8" s="98"/>
      <c r="D8" s="102" t="s">
        <v>82</v>
      </c>
      <c r="E8" s="102"/>
      <c r="F8" s="102"/>
      <c r="G8" s="102"/>
      <c r="H8" s="103"/>
    </row>
    <row r="9" spans="1:9" ht="12.75" customHeight="1">
      <c r="A9" s="104"/>
      <c r="B9" s="105"/>
      <c r="C9" s="105"/>
      <c r="D9" s="106" t="s">
        <v>96</v>
      </c>
      <c r="E9" s="107"/>
      <c r="F9" s="108" t="s">
        <v>88</v>
      </c>
      <c r="G9" s="109" t="s">
        <v>97</v>
      </c>
      <c r="H9" s="110"/>
    </row>
    <row r="10" spans="1:9" ht="60" customHeight="1" thickBot="1">
      <c r="A10" s="104"/>
      <c r="B10" s="111" t="s">
        <v>89</v>
      </c>
      <c r="C10" s="111"/>
      <c r="D10" s="112" t="s">
        <v>90</v>
      </c>
      <c r="E10" s="113" t="s">
        <v>91</v>
      </c>
      <c r="F10" s="114"/>
      <c r="G10" s="115"/>
      <c r="H10" s="110"/>
    </row>
    <row r="11" spans="1:9" ht="13.8" customHeight="1">
      <c r="A11" s="116"/>
      <c r="B11" s="117">
        <v>1</v>
      </c>
      <c r="C11" s="118" t="s">
        <v>98</v>
      </c>
      <c r="D11" s="119">
        <v>45537.693289999996</v>
      </c>
      <c r="E11" s="120">
        <v>2327724.7972200005</v>
      </c>
      <c r="F11" s="121">
        <v>166291.15796000001</v>
      </c>
      <c r="G11" s="122">
        <f>SUM(D11:E11)-F11</f>
        <v>2206971.3325500004</v>
      </c>
      <c r="H11" s="123"/>
      <c r="I11" s="124"/>
    </row>
    <row r="12" spans="1:9" ht="13.8" customHeight="1">
      <c r="A12" s="116"/>
      <c r="B12" s="117">
        <v>2</v>
      </c>
      <c r="C12" s="118" t="s">
        <v>92</v>
      </c>
      <c r="D12" s="119">
        <f>(SUM(D13:D14))</f>
        <v>488983.04045999999</v>
      </c>
      <c r="E12" s="125">
        <f>(SUM(E13:E14))</f>
        <v>6747427.8078400008</v>
      </c>
      <c r="F12" s="121">
        <f>SUM(F13:F14)</f>
        <v>353516.80419</v>
      </c>
      <c r="G12" s="122">
        <f t="shared" ref="G12:G15" si="0">SUM(D12:E12)-F12</f>
        <v>6882894.0441100011</v>
      </c>
      <c r="H12" s="123"/>
      <c r="I12" s="124"/>
    </row>
    <row r="13" spans="1:9" ht="13.8" customHeight="1">
      <c r="A13" s="116"/>
      <c r="B13" s="126" t="s">
        <v>83</v>
      </c>
      <c r="C13" s="127" t="s">
        <v>93</v>
      </c>
      <c r="D13" s="128">
        <v>0</v>
      </c>
      <c r="E13" s="129">
        <v>4904076.3058700003</v>
      </c>
      <c r="F13" s="130">
        <v>1232.5787600000003</v>
      </c>
      <c r="G13" s="131">
        <f t="shared" si="0"/>
        <v>4902843.7271100003</v>
      </c>
      <c r="H13" s="132"/>
    </row>
    <row r="14" spans="1:9" ht="13.8" customHeight="1">
      <c r="A14" s="116"/>
      <c r="B14" s="133" t="s">
        <v>84</v>
      </c>
      <c r="C14" s="127" t="s">
        <v>94</v>
      </c>
      <c r="D14" s="128">
        <v>488983.04045999999</v>
      </c>
      <c r="E14" s="129">
        <v>1843351.5019700003</v>
      </c>
      <c r="F14" s="130">
        <v>352284.22542999999</v>
      </c>
      <c r="G14" s="131">
        <f t="shared" si="0"/>
        <v>1980050.3170000003</v>
      </c>
      <c r="H14" s="132"/>
    </row>
    <row r="15" spans="1:9" ht="13.8" customHeight="1" thickBot="1">
      <c r="A15" s="116"/>
      <c r="B15" s="134">
        <v>3</v>
      </c>
      <c r="C15" s="118" t="s">
        <v>95</v>
      </c>
      <c r="D15" s="119">
        <v>379846.54741</v>
      </c>
      <c r="E15" s="120">
        <v>1892511.4384300001</v>
      </c>
      <c r="F15" s="121">
        <v>386286.52412999998</v>
      </c>
      <c r="G15" s="122">
        <f t="shared" si="0"/>
        <v>1886071.4617100002</v>
      </c>
      <c r="H15" s="123"/>
    </row>
    <row r="16" spans="1:9" ht="13.8" customHeight="1" thickBot="1">
      <c r="A16" s="116"/>
      <c r="B16" s="135">
        <v>4</v>
      </c>
      <c r="C16" s="136" t="s">
        <v>85</v>
      </c>
      <c r="D16" s="137">
        <f>D11+D12+D15</f>
        <v>914367.28116000001</v>
      </c>
      <c r="E16" s="138">
        <f>E11+E12+E15</f>
        <v>10967664.043490002</v>
      </c>
      <c r="F16" s="137">
        <f>F11+F12+F15</f>
        <v>906094.48628000007</v>
      </c>
      <c r="G16" s="138">
        <f>G15+G11+G12</f>
        <v>10975936.838370003</v>
      </c>
      <c r="H16" s="123"/>
    </row>
    <row r="17" spans="1:8" ht="13.8" customHeight="1">
      <c r="A17" s="116"/>
      <c r="B17" s="139"/>
      <c r="C17" s="140"/>
      <c r="D17" s="141"/>
      <c r="E17" s="141"/>
      <c r="F17" s="141"/>
      <c r="G17" s="142"/>
      <c r="H17" s="143"/>
    </row>
    <row r="18" spans="1:8" ht="13.8" customHeight="1">
      <c r="A18" s="116"/>
      <c r="B18" s="139"/>
      <c r="C18" s="140"/>
      <c r="D18" s="141"/>
      <c r="E18" s="141"/>
      <c r="F18" s="141"/>
      <c r="G18" s="141"/>
      <c r="H18" s="143"/>
    </row>
    <row r="19" spans="1:8" ht="13.8" customHeight="1">
      <c r="A19" s="116"/>
      <c r="B19" s="139"/>
      <c r="C19" s="140"/>
      <c r="D19" s="141"/>
      <c r="E19" s="141"/>
      <c r="F19" s="141"/>
      <c r="G19" s="141"/>
      <c r="H19" s="143"/>
    </row>
    <row r="20" spans="1:8" ht="13.8" customHeight="1">
      <c r="A20" s="116"/>
      <c r="B20" s="139"/>
      <c r="C20" s="140"/>
      <c r="D20" s="141"/>
      <c r="E20" s="141"/>
      <c r="F20" s="141"/>
      <c r="G20" s="141"/>
      <c r="H20" s="143"/>
    </row>
    <row r="21" spans="1:8" ht="13.8" customHeight="1">
      <c r="A21" s="116"/>
      <c r="B21" s="139"/>
      <c r="C21" s="140"/>
      <c r="D21" s="141"/>
      <c r="E21" s="141"/>
      <c r="F21" s="141"/>
      <c r="G21" s="141"/>
      <c r="H21" s="143"/>
    </row>
    <row r="22" spans="1:8" ht="13.5" customHeight="1">
      <c r="A22" s="116"/>
      <c r="B22" s="139"/>
      <c r="C22" s="140"/>
      <c r="D22" s="144"/>
      <c r="E22" s="145"/>
      <c r="F22" s="145"/>
      <c r="G22" s="145"/>
      <c r="H22" s="141"/>
    </row>
    <row r="23" spans="1:8" ht="13.5" customHeight="1">
      <c r="A23" s="116"/>
      <c r="B23" s="146"/>
      <c r="C23" s="146"/>
      <c r="D23" s="146"/>
      <c r="E23" s="145"/>
      <c r="F23" s="145"/>
      <c r="G23" s="145"/>
      <c r="H23" s="146"/>
    </row>
    <row r="24" spans="1:8" ht="22.5" customHeight="1">
      <c r="A24" s="116"/>
      <c r="B24" s="139"/>
      <c r="C24" s="140"/>
      <c r="D24" s="141"/>
      <c r="E24" s="145"/>
      <c r="F24" s="145"/>
      <c r="G24" s="145"/>
      <c r="H24" s="141"/>
    </row>
    <row r="25" spans="1:8" ht="18.75" customHeight="1">
      <c r="A25" s="116"/>
      <c r="B25" s="147"/>
      <c r="C25" s="147"/>
      <c r="D25" s="147"/>
      <c r="E25" s="145"/>
      <c r="F25" s="145"/>
      <c r="G25" s="145"/>
      <c r="H25" s="147"/>
    </row>
    <row r="26" spans="1:8" ht="12" customHeight="1">
      <c r="A26" s="116"/>
      <c r="B26" s="139"/>
      <c r="C26" s="140"/>
      <c r="D26" s="141"/>
      <c r="E26" s="145"/>
      <c r="F26" s="145"/>
      <c r="G26" s="145"/>
      <c r="H26" s="141"/>
    </row>
    <row r="27" spans="1:8">
      <c r="E27" s="145"/>
      <c r="F27" s="145"/>
      <c r="G27" s="145"/>
    </row>
    <row r="28" spans="1:8">
      <c r="E28" s="144"/>
      <c r="F28" s="144"/>
      <c r="G28" s="144"/>
    </row>
  </sheetData>
  <mergeCells count="6">
    <mergeCell ref="F3:G3"/>
    <mergeCell ref="D8:G8"/>
    <mergeCell ref="D9:E9"/>
    <mergeCell ref="F9:F10"/>
    <mergeCell ref="G9:G10"/>
    <mergeCell ref="B10:C10"/>
  </mergeCells>
  <conditionalFormatting sqref="C17:C22 C24 C26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2:F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8B2B-6FCC-485E-906B-08B8DF7BBC3F}">
  <dimension ref="A1:F20"/>
  <sheetViews>
    <sheetView showGridLines="0" zoomScaleNormal="100" workbookViewId="0">
      <selection activeCell="C10" sqref="C10"/>
    </sheetView>
  </sheetViews>
  <sheetFormatPr defaultColWidth="9.109375" defaultRowHeight="15" customHeight="1"/>
  <cols>
    <col min="1" max="1" width="3.109375" style="164" customWidth="1"/>
    <col min="2" max="2" width="2.6640625" style="95" customWidth="1"/>
    <col min="3" max="3" width="72.33203125" style="164" customWidth="1"/>
    <col min="4" max="4" width="15.6640625" style="164" customWidth="1"/>
    <col min="5" max="5" width="3.109375" style="164" customWidth="1"/>
    <col min="6" max="16384" width="9.109375" style="164"/>
  </cols>
  <sheetData>
    <row r="1" spans="1:6" s="96" customFormat="1" ht="10.199999999999999">
      <c r="A1" s="148"/>
    </row>
    <row r="2" spans="1:6" s="96" customFormat="1" ht="10.199999999999999">
      <c r="A2" s="149"/>
      <c r="B2" s="150"/>
      <c r="C2" s="151"/>
      <c r="D2" s="151"/>
    </row>
    <row r="3" spans="1:6" s="96" customFormat="1" ht="11.25" customHeight="1">
      <c r="A3" s="149"/>
      <c r="B3" s="150"/>
      <c r="C3" s="152"/>
      <c r="D3" s="152"/>
    </row>
    <row r="4" spans="1:6" s="96" customFormat="1" ht="3.9" customHeight="1" thickBot="1">
      <c r="A4" s="149"/>
      <c r="B4" s="150"/>
      <c r="C4" s="151"/>
      <c r="D4" s="151"/>
    </row>
    <row r="5" spans="1:6" s="96" customFormat="1" ht="12" customHeight="1">
      <c r="A5" s="153"/>
      <c r="B5" s="91" t="s">
        <v>100</v>
      </c>
      <c r="C5" s="154"/>
      <c r="D5" s="155"/>
      <c r="E5" s="156"/>
    </row>
    <row r="6" spans="1:6" s="96" customFormat="1" ht="15.9" customHeight="1" thickBot="1">
      <c r="A6" s="153"/>
      <c r="B6" s="157"/>
      <c r="C6" s="156"/>
      <c r="D6" s="156"/>
      <c r="E6" s="156"/>
    </row>
    <row r="7" spans="1:6" s="96" customFormat="1" ht="12">
      <c r="A7" s="153"/>
      <c r="B7" s="158"/>
      <c r="C7" s="159"/>
      <c r="D7" s="160" t="s">
        <v>80</v>
      </c>
      <c r="E7" s="156"/>
    </row>
    <row r="8" spans="1:6" ht="30" customHeight="1" thickBot="1">
      <c r="A8" s="161"/>
      <c r="B8" s="162" t="s">
        <v>86</v>
      </c>
      <c r="C8" s="162"/>
      <c r="D8" s="163" t="s">
        <v>87</v>
      </c>
      <c r="E8" s="134"/>
    </row>
    <row r="9" spans="1:6" s="171" customFormat="1" ht="13.5" customHeight="1">
      <c r="A9" s="165"/>
      <c r="B9" s="166">
        <v>1</v>
      </c>
      <c r="C9" s="167" t="s">
        <v>101</v>
      </c>
      <c r="D9" s="168">
        <v>0</v>
      </c>
      <c r="E9" s="169"/>
      <c r="F9" s="170"/>
    </row>
    <row r="10" spans="1:6" ht="13.5" customHeight="1">
      <c r="A10" s="165"/>
      <c r="B10" s="126">
        <v>2</v>
      </c>
      <c r="C10" s="172" t="s">
        <v>102</v>
      </c>
      <c r="D10" s="173">
        <v>914367.28116000001</v>
      </c>
      <c r="E10" s="174"/>
      <c r="F10" s="170"/>
    </row>
    <row r="11" spans="1:6" ht="13.5" customHeight="1">
      <c r="A11" s="165"/>
      <c r="B11" s="126">
        <v>3</v>
      </c>
      <c r="C11" s="172" t="s">
        <v>103</v>
      </c>
      <c r="D11" s="173">
        <v>0</v>
      </c>
      <c r="E11" s="174"/>
      <c r="F11" s="170"/>
    </row>
    <row r="12" spans="1:6" ht="13.5" customHeight="1">
      <c r="A12" s="165"/>
      <c r="B12" s="126">
        <v>4</v>
      </c>
      <c r="C12" s="172" t="s">
        <v>104</v>
      </c>
      <c r="D12" s="173">
        <v>0</v>
      </c>
      <c r="E12" s="174"/>
      <c r="F12" s="170"/>
    </row>
    <row r="13" spans="1:6" ht="13.5" customHeight="1" thickBot="1">
      <c r="A13" s="165"/>
      <c r="B13" s="126">
        <v>5</v>
      </c>
      <c r="C13" s="172" t="s">
        <v>105</v>
      </c>
      <c r="D13" s="175">
        <v>0</v>
      </c>
      <c r="E13" s="174"/>
      <c r="F13" s="170"/>
    </row>
    <row r="14" spans="1:6" s="178" customFormat="1" ht="13.5" customHeight="1" thickBot="1">
      <c r="A14" s="176"/>
      <c r="B14" s="135">
        <v>6</v>
      </c>
      <c r="C14" s="136" t="s">
        <v>106</v>
      </c>
      <c r="D14" s="177">
        <f>SUM(D9:D13)</f>
        <v>914367.28116000001</v>
      </c>
      <c r="E14" s="169"/>
      <c r="F14" s="170"/>
    </row>
    <row r="15" spans="1:6" s="178" customFormat="1" ht="13.5" customHeight="1">
      <c r="A15" s="176"/>
      <c r="B15" s="179"/>
      <c r="C15" s="180"/>
      <c r="D15" s="169"/>
      <c r="E15" s="169"/>
    </row>
    <row r="16" spans="1:6" s="178" customFormat="1" ht="13.5" customHeight="1"/>
    <row r="17" spans="1:6" s="178" customFormat="1" ht="5.0999999999999996" customHeight="1"/>
    <row r="18" spans="1:6" s="178" customFormat="1" ht="31.5" customHeight="1"/>
    <row r="19" spans="1:6" s="178" customFormat="1" ht="10.199999999999999"/>
    <row r="20" spans="1:6" ht="10.199999999999999">
      <c r="A20" s="178"/>
      <c r="B20" s="178"/>
      <c r="C20" s="178"/>
      <c r="D20" s="178"/>
      <c r="E20" s="178"/>
      <c r="F20" s="178"/>
    </row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Leticia Souza</cp:lastModifiedBy>
  <dcterms:created xsi:type="dcterms:W3CDTF">2020-06-19T12:44:01Z</dcterms:created>
  <dcterms:modified xsi:type="dcterms:W3CDTF">2025-08-27T23:28:50Z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